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\Documentos\Mis documentos\Trabajo\CAM\"/>
    </mc:Choice>
  </mc:AlternateContent>
  <bookViews>
    <workbookView xWindow="720" yWindow="435" windowWidth="20520" windowHeight="10200"/>
  </bookViews>
  <sheets>
    <sheet name="TarifasArbitraje" sheetId="1" r:id="rId1"/>
  </sheets>
  <calcPr calcId="152511"/>
</workbook>
</file>

<file path=xl/calcChain.xml><?xml version="1.0" encoding="utf-8"?>
<calcChain xmlns="http://schemas.openxmlformats.org/spreadsheetml/2006/main">
  <c r="C24" i="1" l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B10" i="1" l="1"/>
  <c r="B11" i="1"/>
  <c r="B12" i="1"/>
  <c r="B13" i="1"/>
  <c r="B14" i="1"/>
  <c r="B15" i="1"/>
  <c r="B16" i="1"/>
  <c r="C6" i="1"/>
  <c r="B17" i="1"/>
  <c r="B18" i="1"/>
  <c r="B19" i="1"/>
  <c r="B20" i="1"/>
  <c r="B21" i="1"/>
  <c r="B22" i="1"/>
  <c r="B23" i="1"/>
  <c r="B24" i="1"/>
  <c r="B9" i="1"/>
  <c r="B6" i="1" l="1"/>
</calcChain>
</file>

<file path=xl/sharedStrings.xml><?xml version="1.0" encoding="utf-8"?>
<sst xmlns="http://schemas.openxmlformats.org/spreadsheetml/2006/main" count="26" uniqueCount="24">
  <si>
    <t>TARIFARIO PARA EL CÁLCULO DEL COSTO</t>
  </si>
  <si>
    <t>TOTAL DE LOS JUICIOS ARBITRALES</t>
  </si>
  <si>
    <t>Un arbitro
(1)</t>
  </si>
  <si>
    <t>Tres arbitros
(3)</t>
  </si>
  <si>
    <t>Cuantía US $</t>
  </si>
  <si>
    <t>Tarifas US$
1 Arbitro</t>
  </si>
  <si>
    <t>Tarifas US$ 
3 Árbitros</t>
  </si>
  <si>
    <t>Resultados:</t>
  </si>
  <si>
    <t>Desde</t>
  </si>
  <si>
    <t>Hasta</t>
  </si>
  <si>
    <t>F. Básica</t>
  </si>
  <si>
    <t>Por mil Exceso</t>
  </si>
  <si>
    <t>Escribir la cuantia del juicio arbitral aquí:</t>
  </si>
  <si>
    <t>1´023,999</t>
  </si>
  <si>
    <t>2´047,999</t>
  </si>
  <si>
    <t>4´095,999</t>
  </si>
  <si>
    <t>8´191,999</t>
  </si>
  <si>
    <t>16´383,999</t>
  </si>
  <si>
    <t>32´767,999</t>
  </si>
  <si>
    <t>en adelante</t>
  </si>
  <si>
    <t>Indeterminada</t>
  </si>
  <si>
    <t>NOTA:</t>
  </si>
  <si>
    <t>El contenido de la presente tabla de cálculo de costos arbitrales es meramente informativo y referencial, no constituye una oferta de servicios, en los términos del Código Civil, Código de Comercio, Ley Orgánica de Defensa al Consumidor, Ley de Comercio Electrónico y otra legislación aplicable.</t>
  </si>
  <si>
    <t>Los resultados incluyen el 12% IVA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</si>
</sst>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&quot;$&quot;\ #,##0.00"/>
  </numFmts>
  <fonts count="27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9C6500"/>
      <name val="Arial"/>
      <family val="2"/>
    </font>
    <font>
      <b/>
      <sz val="10"/>
      <color indexed="10"/>
      <name val="Times New Roman"/>
      <family val="1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1"/>
      <color indexed="12"/>
      <name val="Swis721 LtCn BT"/>
      <family val="2"/>
    </font>
    <font>
      <b/>
      <sz val="10"/>
      <name val="Times New Roman"/>
      <family val="1"/>
    </font>
    <font>
      <b/>
      <sz val="10"/>
      <color indexed="12"/>
      <name val="Swis721 LtCn BT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8"/>
      <color indexed="12"/>
      <name val="Swis721 LtCn BT"/>
      <family val="2"/>
    </font>
    <font>
      <b/>
      <sz val="10"/>
      <color indexed="12"/>
      <name val="Times New Roman"/>
      <family val="1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0"/>
      <color indexed="10"/>
      <name val="Times New Roman"/>
      <family val="1"/>
    </font>
    <font>
      <sz val="10"/>
      <color indexed="10"/>
      <name val="Arial"/>
      <family val="2"/>
    </font>
    <font>
      <sz val="10"/>
      <color indexed="12"/>
      <name val="Swis721 LtCn BT"/>
      <family val="2"/>
    </font>
    <font>
      <sz val="10"/>
      <name val="Arial"/>
      <family val="2"/>
    </font>
    <font>
      <sz val="9"/>
      <color indexed="12"/>
      <name val="Swis721 LtCn BT"/>
      <family val="2"/>
    </font>
    <font>
      <sz val="11"/>
      <name val="Swis721 LtCn BT"/>
      <family val="2"/>
    </font>
    <font>
      <b/>
      <u/>
      <sz val="12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indexed="42"/>
      </patternFill>
    </fill>
  </fills>
  <borders count="16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uble">
        <color indexed="64"/>
      </left>
      <right/>
      <top/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tted">
        <color indexed="64"/>
      </right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/>
      <top style="dotted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4" fillId="3" borderId="0" applyNumberFormat="0" applyBorder="0" applyAlignment="0" applyProtection="0"/>
  </cellStyleXfs>
  <cellXfs count="61">
    <xf numFmtId="0" fontId="0" fillId="0" borderId="0" xfId="0"/>
    <xf numFmtId="165" fontId="15" fillId="0" borderId="0" xfId="3" applyNumberFormat="1" applyFont="1" applyFill="1" applyAlignment="1" applyProtection="1">
      <alignment horizontal="center" vertical="center"/>
      <protection locked="0"/>
    </xf>
    <xf numFmtId="165" fontId="15" fillId="0" borderId="0" xfId="2" applyNumberFormat="1" applyFont="1" applyFill="1" applyAlignment="1" applyProtection="1">
      <alignment horizontal="center" vertical="center"/>
      <protection locked="0"/>
    </xf>
    <xf numFmtId="165" fontId="3" fillId="0" borderId="0" xfId="0" applyNumberFormat="1" applyFont="1" applyFill="1" applyAlignment="1" applyProtection="1">
      <alignment horizontal="right"/>
    </xf>
    <xf numFmtId="0" fontId="0" fillId="0" borderId="0" xfId="0" applyProtection="1"/>
    <xf numFmtId="0" fontId="4" fillId="0" borderId="0" xfId="0" applyFont="1" applyAlignment="1" applyProtection="1"/>
    <xf numFmtId="0" fontId="5" fillId="0" borderId="0" xfId="0" applyFont="1" applyAlignment="1" applyProtection="1"/>
    <xf numFmtId="0" fontId="6" fillId="0" borderId="0" xfId="0" applyFont="1" applyProtection="1"/>
    <xf numFmtId="0" fontId="7" fillId="0" borderId="0" xfId="0" applyFont="1" applyAlignment="1" applyProtection="1">
      <alignment horizontal="center"/>
    </xf>
    <xf numFmtId="165" fontId="0" fillId="0" borderId="0" xfId="0" applyNumberFormat="1" applyProtection="1"/>
    <xf numFmtId="165" fontId="5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Fill="1" applyAlignment="1" applyProtection="1">
      <alignment horizontal="center" vertical="center" wrapText="1"/>
    </xf>
    <xf numFmtId="0" fontId="10" fillId="0" borderId="0" xfId="0" applyFont="1" applyFill="1" applyAlignment="1" applyProtection="1">
      <alignment horizontal="right" vertical="center" wrapText="1"/>
    </xf>
    <xf numFmtId="165" fontId="11" fillId="0" borderId="0" xfId="0" applyNumberFormat="1" applyFont="1" applyFill="1" applyAlignment="1" applyProtection="1">
      <alignment horizontal="center" vertical="center"/>
    </xf>
    <xf numFmtId="0" fontId="12" fillId="0" borderId="6" xfId="0" applyFont="1" applyBorder="1" applyAlignment="1" applyProtection="1">
      <alignment horizontal="center" wrapText="1"/>
    </xf>
    <xf numFmtId="0" fontId="12" fillId="0" borderId="7" xfId="0" applyFont="1" applyBorder="1" applyAlignment="1" applyProtection="1">
      <alignment horizontal="center" wrapText="1"/>
    </xf>
    <xf numFmtId="0" fontId="13" fillId="0" borderId="0" xfId="0" applyFont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/>
    </xf>
    <xf numFmtId="0" fontId="12" fillId="0" borderId="7" xfId="0" applyFont="1" applyBorder="1" applyAlignment="1" applyProtection="1">
      <alignment horizontal="center"/>
    </xf>
    <xf numFmtId="0" fontId="12" fillId="0" borderId="6" xfId="0" applyFont="1" applyBorder="1" applyAlignment="1" applyProtection="1">
      <alignment horizontal="center"/>
    </xf>
    <xf numFmtId="0" fontId="6" fillId="0" borderId="9" xfId="0" applyFont="1" applyBorder="1" applyAlignment="1" applyProtection="1">
      <alignment horizontal="center"/>
    </xf>
    <xf numFmtId="0" fontId="17" fillId="0" borderId="0" xfId="0" applyFont="1" applyAlignment="1" applyProtection="1"/>
    <xf numFmtId="165" fontId="26" fillId="0" borderId="0" xfId="3" applyNumberFormat="1" applyFont="1" applyFill="1" applyProtection="1"/>
    <xf numFmtId="0" fontId="18" fillId="0" borderId="11" xfId="0" applyFont="1" applyBorder="1" applyAlignment="1" applyProtection="1">
      <alignment horizontal="center"/>
    </xf>
    <xf numFmtId="0" fontId="18" fillId="0" borderId="7" xfId="0" applyFont="1" applyBorder="1" applyAlignment="1" applyProtection="1">
      <alignment horizontal="right"/>
    </xf>
    <xf numFmtId="3" fontId="18" fillId="0" borderId="6" xfId="0" applyNumberFormat="1" applyFont="1" applyBorder="1" applyAlignment="1" applyProtection="1">
      <alignment horizontal="right"/>
    </xf>
    <xf numFmtId="0" fontId="18" fillId="0" borderId="7" xfId="0" applyFont="1" applyBorder="1" applyProtection="1"/>
    <xf numFmtId="0" fontId="18" fillId="0" borderId="6" xfId="0" applyFont="1" applyBorder="1" applyProtection="1"/>
    <xf numFmtId="0" fontId="18" fillId="0" borderId="0" xfId="0" applyFont="1" applyFill="1" applyBorder="1" applyProtection="1"/>
    <xf numFmtId="0" fontId="18" fillId="0" borderId="11" xfId="0" applyFont="1" applyFill="1" applyBorder="1" applyAlignment="1" applyProtection="1">
      <alignment horizontal="center"/>
    </xf>
    <xf numFmtId="3" fontId="18" fillId="0" borderId="7" xfId="0" applyNumberFormat="1" applyFont="1" applyFill="1" applyBorder="1" applyAlignment="1" applyProtection="1">
      <alignment horizontal="right"/>
    </xf>
    <xf numFmtId="3" fontId="18" fillId="0" borderId="6" xfId="0" applyNumberFormat="1" applyFont="1" applyFill="1" applyBorder="1" applyAlignment="1" applyProtection="1">
      <alignment horizontal="right"/>
    </xf>
    <xf numFmtId="0" fontId="18" fillId="0" borderId="7" xfId="0" applyFont="1" applyFill="1" applyBorder="1" applyProtection="1"/>
    <xf numFmtId="0" fontId="18" fillId="0" borderId="6" xfId="0" applyFont="1" applyFill="1" applyBorder="1" applyProtection="1"/>
    <xf numFmtId="3" fontId="18" fillId="0" borderId="7" xfId="0" applyNumberFormat="1" applyFont="1" applyBorder="1" applyAlignment="1" applyProtection="1">
      <alignment horizontal="right"/>
    </xf>
    <xf numFmtId="3" fontId="18" fillId="0" borderId="7" xfId="0" applyNumberFormat="1" applyFont="1" applyBorder="1" applyProtection="1"/>
    <xf numFmtId="165" fontId="18" fillId="0" borderId="0" xfId="0" applyNumberFormat="1" applyFont="1" applyFill="1" applyBorder="1" applyProtection="1"/>
    <xf numFmtId="0" fontId="18" fillId="0" borderId="6" xfId="0" applyFont="1" applyBorder="1" applyAlignment="1" applyProtection="1">
      <alignment horizontal="right"/>
    </xf>
    <xf numFmtId="164" fontId="0" fillId="0" borderId="0" xfId="1" applyFont="1" applyProtection="1"/>
    <xf numFmtId="0" fontId="25" fillId="0" borderId="0" xfId="0" applyFont="1" applyProtection="1"/>
    <xf numFmtId="165" fontId="24" fillId="0" borderId="0" xfId="3" applyNumberFormat="1" applyFont="1" applyFill="1" applyProtection="1"/>
    <xf numFmtId="0" fontId="18" fillId="0" borderId="12" xfId="0" applyFont="1" applyBorder="1" applyAlignment="1" applyProtection="1">
      <alignment horizontal="center"/>
    </xf>
    <xf numFmtId="0" fontId="19" fillId="0" borderId="0" xfId="0" applyFont="1" applyProtection="1"/>
    <xf numFmtId="165" fontId="19" fillId="0" borderId="0" xfId="0" applyNumberFormat="1" applyFont="1" applyProtection="1"/>
    <xf numFmtId="0" fontId="21" fillId="0" borderId="0" xfId="0" applyFont="1" applyAlignment="1" applyProtection="1">
      <alignment horizontal="justify"/>
    </xf>
    <xf numFmtId="0" fontId="22" fillId="0" borderId="0" xfId="0" applyFont="1" applyAlignment="1" applyProtection="1">
      <alignment horizontal="left" vertical="center"/>
    </xf>
    <xf numFmtId="0" fontId="20" fillId="0" borderId="13" xfId="0" applyFont="1" applyBorder="1" applyAlignment="1" applyProtection="1">
      <alignment horizontal="center"/>
    </xf>
    <xf numFmtId="0" fontId="20" fillId="0" borderId="14" xfId="0" applyFont="1" applyBorder="1" applyAlignment="1" applyProtection="1">
      <alignment horizontal="center"/>
    </xf>
    <xf numFmtId="0" fontId="18" fillId="0" borderId="15" xfId="0" applyFont="1" applyBorder="1" applyAlignment="1" applyProtection="1">
      <alignment horizontal="center"/>
    </xf>
    <xf numFmtId="0" fontId="18" fillId="0" borderId="14" xfId="0" applyFont="1" applyBorder="1" applyAlignment="1" applyProtection="1">
      <alignment horizontal="center"/>
    </xf>
    <xf numFmtId="0" fontId="23" fillId="0" borderId="0" xfId="0" applyNumberFormat="1" applyFont="1" applyAlignment="1" applyProtection="1">
      <alignment horizontal="justify" wrapText="1"/>
    </xf>
    <xf numFmtId="0" fontId="0" fillId="0" borderId="0" xfId="0" applyAlignment="1" applyProtection="1">
      <alignment horizontal="justify" wrapText="1"/>
    </xf>
    <xf numFmtId="0" fontId="8" fillId="0" borderId="0" xfId="0" applyFont="1" applyAlignment="1" applyProtection="1">
      <alignment horizont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wrapText="1"/>
    </xf>
    <xf numFmtId="0" fontId="12" fillId="0" borderId="5" xfId="0" applyFont="1" applyBorder="1" applyAlignment="1" applyProtection="1">
      <alignment horizontal="center" wrapText="1"/>
    </xf>
    <xf numFmtId="0" fontId="3" fillId="0" borderId="0" xfId="0" applyFont="1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left" vertical="center"/>
    </xf>
    <xf numFmtId="0" fontId="16" fillId="0" borderId="10" xfId="0" applyFont="1" applyFill="1" applyBorder="1" applyAlignment="1" applyProtection="1">
      <alignment horizontal="left" vertical="center"/>
    </xf>
  </cellXfs>
  <cellStyles count="4">
    <cellStyle name="Good" xfId="3"/>
    <cellStyle name="Millares" xfId="1" builtinId="3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zoomScale="75" zoomScaleNormal="75" workbookViewId="0">
      <selection activeCell="M17" sqref="M17"/>
    </sheetView>
  </sheetViews>
  <sheetFormatPr baseColWidth="10" defaultRowHeight="14.25"/>
  <cols>
    <col min="1" max="1" width="21.375" style="4" customWidth="1"/>
    <col min="2" max="2" width="12.125" style="4" customWidth="1"/>
    <col min="3" max="3" width="14.375" style="4" customWidth="1"/>
    <col min="4" max="16384" width="11" style="4"/>
  </cols>
  <sheetData>
    <row r="1" spans="1:14">
      <c r="A1" s="3"/>
      <c r="C1" s="5"/>
      <c r="D1" s="5"/>
      <c r="E1" s="5"/>
    </row>
    <row r="2" spans="1:14" ht="15">
      <c r="C2" s="5"/>
      <c r="D2" s="5"/>
      <c r="E2" s="6"/>
      <c r="F2" s="7"/>
      <c r="G2" s="8" t="s">
        <v>0</v>
      </c>
      <c r="H2" s="7"/>
      <c r="I2" s="7"/>
    </row>
    <row r="3" spans="1:14" ht="15">
      <c r="C3" s="9"/>
      <c r="E3" s="7"/>
      <c r="F3" s="7"/>
      <c r="G3" s="8" t="s">
        <v>1</v>
      </c>
      <c r="H3" s="7"/>
      <c r="I3" s="7"/>
    </row>
    <row r="4" spans="1:14" ht="15" thickBot="1">
      <c r="A4" s="52"/>
      <c r="B4" s="52"/>
      <c r="C4" s="52"/>
      <c r="D4" s="52"/>
      <c r="E4" s="7"/>
      <c r="F4" s="7"/>
      <c r="G4" s="7"/>
      <c r="H4" s="7"/>
      <c r="I4" s="7"/>
    </row>
    <row r="5" spans="1:14" ht="29.25" customHeight="1" thickTop="1">
      <c r="B5" s="10" t="s">
        <v>2</v>
      </c>
      <c r="C5" s="11" t="s">
        <v>3</v>
      </c>
      <c r="D5" s="53" t="s">
        <v>4</v>
      </c>
      <c r="E5" s="54"/>
      <c r="F5" s="55"/>
      <c r="G5" s="53" t="s">
        <v>5</v>
      </c>
      <c r="H5" s="55"/>
      <c r="I5" s="53" t="s">
        <v>6</v>
      </c>
      <c r="J5" s="55"/>
    </row>
    <row r="6" spans="1:14" ht="24.75" customHeight="1">
      <c r="A6" s="12" t="s">
        <v>7</v>
      </c>
      <c r="B6" s="13">
        <f>LOOKUP(B7,E9:F24,B9:B24)</f>
        <v>4225.76</v>
      </c>
      <c r="C6" s="13">
        <f ca="1">LOOKUP(C7,E9:F25,C9:C24)</f>
        <v>6605.76</v>
      </c>
      <c r="D6" s="56" t="s">
        <v>8</v>
      </c>
      <c r="E6" s="57"/>
      <c r="F6" s="14" t="s">
        <v>9</v>
      </c>
      <c r="G6" s="15" t="s">
        <v>10</v>
      </c>
      <c r="H6" s="14" t="s">
        <v>11</v>
      </c>
      <c r="I6" s="15" t="s">
        <v>10</v>
      </c>
      <c r="J6" s="14" t="s">
        <v>11</v>
      </c>
    </row>
    <row r="7" spans="1:14" ht="25.5">
      <c r="A7" s="16" t="s">
        <v>12</v>
      </c>
      <c r="B7" s="1">
        <v>150000</v>
      </c>
      <c r="C7" s="2">
        <v>150000</v>
      </c>
      <c r="D7" s="17"/>
      <c r="E7" s="18"/>
      <c r="F7" s="19"/>
      <c r="G7" s="18"/>
      <c r="H7" s="19"/>
      <c r="I7" s="18"/>
      <c r="J7" s="20"/>
    </row>
    <row r="8" spans="1:14">
      <c r="A8" s="58" t="s">
        <v>23</v>
      </c>
      <c r="B8" s="59"/>
      <c r="C8" s="60"/>
      <c r="D8" s="17"/>
      <c r="E8" s="18"/>
      <c r="F8" s="19"/>
      <c r="G8" s="18"/>
      <c r="H8" s="19"/>
      <c r="I8" s="18"/>
      <c r="J8" s="19"/>
    </row>
    <row r="9" spans="1:14" ht="15">
      <c r="A9" s="21"/>
      <c r="B9" s="22">
        <f>(ROUND(($B$7-E9)/1000*(H9),0)+G9)*1.12</f>
        <v>188.16000000000003</v>
      </c>
      <c r="C9" s="22">
        <f t="shared" ref="C9:C24" si="0">(ROUND(($C$7-E9)/1000*(J9),0)+I9)*1.12</f>
        <v>294.56</v>
      </c>
      <c r="D9" s="23">
        <v>1</v>
      </c>
      <c r="E9" s="24">
        <v>0</v>
      </c>
      <c r="F9" s="25">
        <v>1999</v>
      </c>
      <c r="G9" s="26">
        <v>168</v>
      </c>
      <c r="H9" s="27">
        <v>0</v>
      </c>
      <c r="I9" s="26">
        <v>263</v>
      </c>
      <c r="J9" s="27">
        <v>0</v>
      </c>
      <c r="K9" s="28"/>
    </row>
    <row r="10" spans="1:14" ht="15">
      <c r="B10" s="22">
        <f t="shared" ref="B10:B24" si="1">(ROUND(($B$7-E10)/1000*(H10),0)+G10)*1.12</f>
        <v>8890.5600000000013</v>
      </c>
      <c r="C10" s="22">
        <f t="shared" si="0"/>
        <v>13893.600000000002</v>
      </c>
      <c r="D10" s="29">
        <v>2</v>
      </c>
      <c r="E10" s="30">
        <v>2000</v>
      </c>
      <c r="F10" s="31">
        <v>3999</v>
      </c>
      <c r="G10" s="32">
        <v>168</v>
      </c>
      <c r="H10" s="33">
        <v>52.5</v>
      </c>
      <c r="I10" s="32">
        <v>263</v>
      </c>
      <c r="J10" s="33">
        <v>82.04</v>
      </c>
      <c r="K10" s="28"/>
    </row>
    <row r="11" spans="1:14" ht="15">
      <c r="B11" s="22">
        <f t="shared" si="1"/>
        <v>7460.3200000000006</v>
      </c>
      <c r="C11" s="22">
        <f t="shared" si="0"/>
        <v>11658.080000000002</v>
      </c>
      <c r="D11" s="23">
        <v>3</v>
      </c>
      <c r="E11" s="34">
        <v>4000</v>
      </c>
      <c r="F11" s="25">
        <v>7999</v>
      </c>
      <c r="G11" s="26">
        <v>273</v>
      </c>
      <c r="H11" s="27">
        <v>43.75</v>
      </c>
      <c r="I11" s="26">
        <v>427</v>
      </c>
      <c r="J11" s="27">
        <v>68.37</v>
      </c>
      <c r="K11" s="28"/>
      <c r="L11" s="28"/>
    </row>
    <row r="12" spans="1:14" ht="15">
      <c r="B12" s="22">
        <f t="shared" si="1"/>
        <v>6300.0000000000009</v>
      </c>
      <c r="C12" s="22">
        <f t="shared" si="0"/>
        <v>9845.92</v>
      </c>
      <c r="D12" s="23">
        <v>4</v>
      </c>
      <c r="E12" s="34">
        <v>8000</v>
      </c>
      <c r="F12" s="25">
        <v>15999</v>
      </c>
      <c r="G12" s="26">
        <v>448</v>
      </c>
      <c r="H12" s="27">
        <v>36.46</v>
      </c>
      <c r="I12" s="26">
        <v>700</v>
      </c>
      <c r="J12" s="27">
        <v>56.98</v>
      </c>
      <c r="K12" s="28"/>
    </row>
    <row r="13" spans="1:14" ht="15">
      <c r="B13" s="22">
        <f t="shared" si="1"/>
        <v>5388.3200000000006</v>
      </c>
      <c r="C13" s="22">
        <f t="shared" si="0"/>
        <v>8420.1600000000017</v>
      </c>
      <c r="D13" s="23">
        <v>5</v>
      </c>
      <c r="E13" s="34">
        <v>16000</v>
      </c>
      <c r="F13" s="25">
        <v>31999</v>
      </c>
      <c r="G13" s="26">
        <v>740</v>
      </c>
      <c r="H13" s="27">
        <v>30.38</v>
      </c>
      <c r="I13" s="35">
        <v>1156</v>
      </c>
      <c r="J13" s="27">
        <v>47.48</v>
      </c>
      <c r="K13" s="28"/>
      <c r="M13" s="36"/>
      <c r="N13" s="9"/>
    </row>
    <row r="14" spans="1:14" ht="15">
      <c r="B14" s="22">
        <f t="shared" si="1"/>
        <v>4719.68</v>
      </c>
      <c r="C14" s="22">
        <f t="shared" si="0"/>
        <v>7375.2000000000007</v>
      </c>
      <c r="D14" s="23">
        <v>6</v>
      </c>
      <c r="E14" s="34">
        <v>32000</v>
      </c>
      <c r="F14" s="25">
        <v>63999</v>
      </c>
      <c r="G14" s="35">
        <v>1226</v>
      </c>
      <c r="H14" s="27">
        <v>25.32</v>
      </c>
      <c r="I14" s="35">
        <v>1916</v>
      </c>
      <c r="J14" s="27">
        <v>39.57</v>
      </c>
      <c r="K14" s="28"/>
      <c r="M14" s="28"/>
      <c r="N14" s="28"/>
    </row>
    <row r="15" spans="1:14" ht="15">
      <c r="B15" s="22">
        <f t="shared" si="1"/>
        <v>4313.1200000000008</v>
      </c>
      <c r="C15" s="22">
        <f t="shared" si="0"/>
        <v>6740.1600000000008</v>
      </c>
      <c r="D15" s="23">
        <v>7</v>
      </c>
      <c r="E15" s="34">
        <v>64000</v>
      </c>
      <c r="F15" s="25">
        <v>127999</v>
      </c>
      <c r="G15" s="35">
        <v>2036</v>
      </c>
      <c r="H15" s="27">
        <v>21.1</v>
      </c>
      <c r="I15" s="35">
        <v>3182</v>
      </c>
      <c r="J15" s="27">
        <v>32.979999999999997</v>
      </c>
      <c r="K15" s="28"/>
      <c r="M15" s="9"/>
      <c r="N15" s="9"/>
    </row>
    <row r="16" spans="1:14" ht="15">
      <c r="B16" s="22">
        <f t="shared" si="1"/>
        <v>4225.76</v>
      </c>
      <c r="C16" s="22">
        <f t="shared" si="0"/>
        <v>6605.76</v>
      </c>
      <c r="D16" s="23">
        <v>8</v>
      </c>
      <c r="E16" s="34">
        <v>128000</v>
      </c>
      <c r="F16" s="25">
        <v>255999</v>
      </c>
      <c r="G16" s="35">
        <v>3386</v>
      </c>
      <c r="H16" s="27">
        <v>17.579999999999998</v>
      </c>
      <c r="I16" s="35">
        <v>5293</v>
      </c>
      <c r="J16" s="27">
        <v>27.48</v>
      </c>
      <c r="K16" s="28"/>
    </row>
    <row r="17" spans="2:14" ht="15">
      <c r="B17" s="22">
        <f t="shared" si="1"/>
        <v>4572.96</v>
      </c>
      <c r="C17" s="22">
        <f t="shared" si="0"/>
        <v>7148.9600000000009</v>
      </c>
      <c r="D17" s="23">
        <v>9</v>
      </c>
      <c r="E17" s="34">
        <v>256000</v>
      </c>
      <c r="F17" s="25">
        <v>511999</v>
      </c>
      <c r="G17" s="35">
        <v>5636</v>
      </c>
      <c r="H17" s="27">
        <v>14.65</v>
      </c>
      <c r="I17" s="35">
        <v>8810</v>
      </c>
      <c r="J17" s="27">
        <v>22.9</v>
      </c>
      <c r="K17" s="28"/>
    </row>
    <row r="18" spans="2:14" ht="15">
      <c r="B18" s="22">
        <f t="shared" si="1"/>
        <v>5561.920000000001</v>
      </c>
      <c r="C18" s="22">
        <f t="shared" si="0"/>
        <v>8696.8000000000011</v>
      </c>
      <c r="D18" s="23">
        <v>10</v>
      </c>
      <c r="E18" s="34">
        <v>512000</v>
      </c>
      <c r="F18" s="37" t="s">
        <v>13</v>
      </c>
      <c r="G18" s="35">
        <v>9386</v>
      </c>
      <c r="H18" s="27">
        <v>12.21</v>
      </c>
      <c r="I18" s="35">
        <v>14672</v>
      </c>
      <c r="J18" s="27">
        <v>19.079999999999998</v>
      </c>
      <c r="K18" s="28"/>
      <c r="M18" s="38"/>
      <c r="N18" s="38"/>
    </row>
    <row r="19" spans="2:14" ht="15">
      <c r="B19" s="22">
        <f t="shared" si="1"/>
        <v>7549.920000000001</v>
      </c>
      <c r="C19" s="22">
        <f t="shared" si="0"/>
        <v>11809.28</v>
      </c>
      <c r="D19" s="23">
        <v>11</v>
      </c>
      <c r="E19" s="24">
        <v>1024000</v>
      </c>
      <c r="F19" s="37" t="s">
        <v>14</v>
      </c>
      <c r="G19" s="35">
        <v>15638</v>
      </c>
      <c r="H19" s="27">
        <v>10.18</v>
      </c>
      <c r="I19" s="35">
        <v>24441</v>
      </c>
      <c r="J19" s="27">
        <v>15.9</v>
      </c>
      <c r="M19" s="38"/>
      <c r="N19" s="38"/>
    </row>
    <row r="20" spans="2:14" ht="15">
      <c r="B20" s="22">
        <f t="shared" si="1"/>
        <v>11163.04</v>
      </c>
      <c r="C20" s="22">
        <f t="shared" si="0"/>
        <v>17442.88</v>
      </c>
      <c r="D20" s="23">
        <v>12</v>
      </c>
      <c r="E20" s="24">
        <v>2048000</v>
      </c>
      <c r="F20" s="37" t="s">
        <v>15</v>
      </c>
      <c r="G20" s="35">
        <v>26062</v>
      </c>
      <c r="H20" s="27">
        <v>8.48</v>
      </c>
      <c r="I20" s="35">
        <v>40723</v>
      </c>
      <c r="J20" s="27">
        <v>13.25</v>
      </c>
      <c r="M20" s="38"/>
      <c r="N20" s="38"/>
    </row>
    <row r="21" spans="2:14" ht="15">
      <c r="B21" s="22">
        <f t="shared" si="1"/>
        <v>17394.72</v>
      </c>
      <c r="C21" s="22">
        <f t="shared" si="0"/>
        <v>27210.400000000001</v>
      </c>
      <c r="D21" s="23">
        <v>13</v>
      </c>
      <c r="E21" s="24">
        <v>4096000</v>
      </c>
      <c r="F21" s="37" t="s">
        <v>16</v>
      </c>
      <c r="G21" s="35">
        <v>43429</v>
      </c>
      <c r="H21" s="27">
        <v>7.07</v>
      </c>
      <c r="I21" s="35">
        <v>67859</v>
      </c>
      <c r="J21" s="27">
        <v>11.04</v>
      </c>
    </row>
    <row r="22" spans="2:14" ht="15">
      <c r="B22" s="22">
        <f t="shared" si="1"/>
        <v>28023.520000000004</v>
      </c>
      <c r="C22" s="22">
        <f t="shared" si="0"/>
        <v>43784.160000000003</v>
      </c>
      <c r="D22" s="23">
        <v>14</v>
      </c>
      <c r="E22" s="24">
        <v>8192000</v>
      </c>
      <c r="F22" s="37" t="s">
        <v>17</v>
      </c>
      <c r="G22" s="35">
        <v>72388</v>
      </c>
      <c r="H22" s="27">
        <v>5.89</v>
      </c>
      <c r="I22" s="35">
        <v>113079</v>
      </c>
      <c r="J22" s="27">
        <v>9.1999999999999993</v>
      </c>
    </row>
    <row r="23" spans="2:14" ht="15">
      <c r="B23" s="22">
        <f t="shared" si="1"/>
        <v>45841.600000000006</v>
      </c>
      <c r="C23" s="22">
        <f t="shared" si="0"/>
        <v>71601.600000000006</v>
      </c>
      <c r="D23" s="23">
        <v>15</v>
      </c>
      <c r="E23" s="24">
        <v>16384000</v>
      </c>
      <c r="F23" s="37" t="s">
        <v>18</v>
      </c>
      <c r="G23" s="35">
        <v>120639</v>
      </c>
      <c r="H23" s="27">
        <v>4.91</v>
      </c>
      <c r="I23" s="35">
        <v>188445</v>
      </c>
      <c r="J23" s="27">
        <v>7.67</v>
      </c>
    </row>
    <row r="24" spans="2:14" ht="15">
      <c r="B24" s="22">
        <f t="shared" si="1"/>
        <v>75797.12000000001</v>
      </c>
      <c r="C24" s="22">
        <f t="shared" si="0"/>
        <v>118362.72000000002</v>
      </c>
      <c r="D24" s="23">
        <v>16</v>
      </c>
      <c r="E24" s="24">
        <v>32768000</v>
      </c>
      <c r="F24" s="37" t="s">
        <v>19</v>
      </c>
      <c r="G24" s="35">
        <v>201084</v>
      </c>
      <c r="H24" s="27">
        <v>4.09</v>
      </c>
      <c r="I24" s="35">
        <v>314110</v>
      </c>
      <c r="J24" s="27">
        <v>6.39</v>
      </c>
    </row>
    <row r="25" spans="2:14" ht="15.75" thickBot="1">
      <c r="B25" s="39"/>
      <c r="C25" s="40"/>
      <c r="D25" s="41">
        <v>17</v>
      </c>
      <c r="E25" s="46" t="s">
        <v>20</v>
      </c>
      <c r="F25" s="47"/>
      <c r="G25" s="48">
        <v>1050</v>
      </c>
      <c r="H25" s="49"/>
      <c r="I25" s="48">
        <v>1260</v>
      </c>
      <c r="J25" s="49"/>
    </row>
    <row r="26" spans="2:14" ht="15" thickTop="1">
      <c r="B26" s="42"/>
      <c r="C26" s="43"/>
      <c r="D26" s="44"/>
    </row>
    <row r="27" spans="2:14" ht="15.75">
      <c r="B27" s="45" t="s">
        <v>21</v>
      </c>
    </row>
    <row r="28" spans="2:14" ht="51" customHeight="1">
      <c r="B28" s="50" t="s">
        <v>22</v>
      </c>
      <c r="C28" s="51"/>
      <c r="D28" s="51"/>
      <c r="E28" s="51"/>
      <c r="F28" s="51"/>
      <c r="G28" s="51"/>
      <c r="H28" s="51"/>
      <c r="I28" s="51"/>
      <c r="J28" s="51"/>
    </row>
  </sheetData>
  <sheetProtection algorithmName="SHA-512" hashValue="Dzw7htM9dIkZw7/iwoSuRWbRMj5LVIgp0HD4jizrZutvTwN7vjpF37+MXGU/5L1sjvSRlQ/nX2L5TaCGEFSS9Q==" saltValue="m8EQ4VbzqyWMHUA3gmcgNw==" spinCount="100000" sheet="1" objects="1" scenarios="1"/>
  <protectedRanges>
    <protectedRange algorithmName="SHA-512" hashValue="uowsLImXzL9WdomBELTbAkO9cUrA6pzoCIAp+3svJyoIm3wJatdZYnLveZnzFs0jnh4gKqIxCAJUDXqXen591Q==" saltValue="0E8VYSt+mOKWSTugH/Jr5g==" spinCount="100000" sqref="B7:B8" name="Rango1_1"/>
  </protectedRanges>
  <mergeCells count="10">
    <mergeCell ref="E25:F25"/>
    <mergeCell ref="G25:H25"/>
    <mergeCell ref="I25:J25"/>
    <mergeCell ref="B28:J28"/>
    <mergeCell ref="A4:D4"/>
    <mergeCell ref="D5:F5"/>
    <mergeCell ref="G5:H5"/>
    <mergeCell ref="I5:J5"/>
    <mergeCell ref="D6:E6"/>
    <mergeCell ref="A8:C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TarifasArbitraje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jnavarrete</dc:creator>
  <cp:lastModifiedBy>Juan Navarrete</cp:lastModifiedBy>
  <dcterms:created xsi:type="dcterms:W3CDTF">2016-02-24T17:40:26Z</dcterms:created>
  <dcterms:modified xsi:type="dcterms:W3CDTF">2017-05-31T16:44:12Z</dcterms:modified>
</cp:coreProperties>
</file>